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mc:AlternateContent xmlns:mc="http://schemas.openxmlformats.org/markup-compatibility/2006">
    <mc:Choice Requires="x15">
      <x15ac:absPath xmlns:x15ac="http://schemas.microsoft.com/office/spreadsheetml/2010/11/ac" url="C:\Users\Rober\Downloads\"/>
    </mc:Choice>
  </mc:AlternateContent>
  <xr:revisionPtr revIDLastSave="6" documentId="8_{CCF0586C-6691-4663-85D2-E168F5E5C4F2}" xr6:coauthVersionLast="47" xr6:coauthVersionMax="47" xr10:uidLastSave="{A74DDDA1-D2F2-445B-A4F2-A6CCF8383240}"/>
  <bookViews>
    <workbookView xWindow="-108" yWindow="-108" windowWidth="23256" windowHeight="13896" xr2:uid="{00000000-000D-0000-FFFF-FFFF00000000}"/>
  </bookViews>
  <sheets>
    <sheet name="Attachment A  Cost Proposal" sheetId="1" r:id="rId1"/>
  </sheets>
  <definedNames>
    <definedName name="_xlnm.Print_Area" localSheetId="0">'Attachment A  Cost Proposal'!$A$1:$E$4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A63" i="1"/>
  <c r="A62" i="1"/>
  <c r="E58" i="1"/>
  <c r="E57" i="1"/>
  <c r="E56" i="1"/>
  <c r="E55" i="1"/>
  <c r="E54" i="1"/>
  <c r="E59" i="1" s="1"/>
  <c r="B63" i="1" s="1"/>
  <c r="E53" i="1"/>
  <c r="E28" i="1"/>
  <c r="D17" i="1"/>
  <c r="D49" i="1"/>
  <c r="D48" i="1"/>
  <c r="D47" i="1"/>
  <c r="D46" i="1"/>
  <c r="D45" i="1"/>
  <c r="E34" i="1"/>
  <c r="E33" i="1"/>
  <c r="E32" i="1"/>
  <c r="E31" i="1"/>
  <c r="E30" i="1"/>
  <c r="E29" i="1"/>
  <c r="D24" i="1"/>
  <c r="D23" i="1"/>
  <c r="D22" i="1"/>
  <c r="D21" i="1"/>
  <c r="D19" i="1"/>
  <c r="D18" i="1"/>
  <c r="A11" i="1"/>
  <c r="A10" i="1"/>
  <c r="A39" i="1"/>
  <c r="A38" i="1"/>
  <c r="D50" i="1" l="1"/>
  <c r="B62" i="1" s="1"/>
  <c r="D25" i="1"/>
  <c r="B38" i="1" s="1"/>
  <c r="E35" i="1"/>
  <c r="B39" i="1" s="1"/>
  <c r="B64" i="1" l="1"/>
  <c r="B11" i="1" s="1"/>
  <c r="B40" i="1"/>
  <c r="B10" i="1" s="1"/>
  <c r="B12" i="1" l="1"/>
</calcChain>
</file>

<file path=xl/sharedStrings.xml><?xml version="1.0" encoding="utf-8"?>
<sst xmlns="http://schemas.openxmlformats.org/spreadsheetml/2006/main" count="73" uniqueCount="43">
  <si>
    <t>Attachment A: Cost Proposal</t>
  </si>
  <si>
    <t>DPSCD RFP 26-0328 Motorized Sloped Gymnasium Curtains and Partition Wall Installation &amp; Demolition</t>
  </si>
  <si>
    <t>**If multiple billable rates are utilized within the scope, please itemize each of them along with the job title/role/position</t>
  </si>
  <si>
    <t>Personnel</t>
  </si>
  <si>
    <t>Non-Personnel</t>
  </si>
  <si>
    <t>RFP 26-0328 Cost Summary</t>
  </si>
  <si>
    <t>RFP 26-0273 Cost Summary</t>
  </si>
  <si>
    <t>Total</t>
  </si>
  <si>
    <t>Scope 1: Gymnasium partition wall replacement at Henderson Academy</t>
  </si>
  <si>
    <t>RFP 26-0328 Scope 1 
Component 1: Materials</t>
  </si>
  <si>
    <t>Requested Quantities</t>
  </si>
  <si>
    <t>Proposed Unit Cost</t>
  </si>
  <si>
    <t>Please detail proposed costs by task/job title</t>
  </si>
  <si>
    <t>Partition Wall - Moderco Signature 842 paired panel wall system with protective trims 72’ 1” x 16’ 8”</t>
  </si>
  <si>
    <t>N/A</t>
  </si>
  <si>
    <t>Sound Transmission Class - 49</t>
  </si>
  <si>
    <t>Number of Panels: 18</t>
  </si>
  <si>
    <t>Finish - STD Vinyl on steel</t>
  </si>
  <si>
    <t>Closure - Level telescopic, double bulb</t>
  </si>
  <si>
    <t>Seals - Top (1") fixed and bottom (2") retractable</t>
  </si>
  <si>
    <t>Provide line item detail (Add additional lines as necessary)</t>
  </si>
  <si>
    <t>Component 1: Materials</t>
  </si>
  <si>
    <t>RFP 26-0328 Scope 1 
Component 2: Demolition, Installation and Labor</t>
  </si>
  <si>
    <t>Proposed Unit of Measure</t>
  </si>
  <si>
    <t>Proposed Quantity</t>
  </si>
  <si>
    <t>Fee Total</t>
  </si>
  <si>
    <t>Hour</t>
  </si>
  <si>
    <t>Site Preparation</t>
  </si>
  <si>
    <t>Demolition of current wall system</t>
  </si>
  <si>
    <t>Installation</t>
  </si>
  <si>
    <t>Soffits rebuild</t>
  </si>
  <si>
    <t xml:space="preserve">Equipment </t>
  </si>
  <si>
    <t>Component 2: Demolition, Installation and Labor</t>
  </si>
  <si>
    <t>RFP 26-0328 Scope 1 Cost Summary</t>
  </si>
  <si>
    <t>RFP 26-0328 Scope 1 Cost</t>
  </si>
  <si>
    <t>Scope 2: Motorized sloped gymnasium curtains at Renaissance High School</t>
  </si>
  <si>
    <t>RFP 26-0328 Scope 2
Component 1: Materials</t>
  </si>
  <si>
    <t xml:space="preserve">Both gym curtain is supported from the roof structure by directly attaching to the underneath side of the roof truss or by attaching to 3 ½” O.D. horizontal and 2 3/8” O.D. vertical structural tubing supplied by PSS or Gared Sports. Bridge pipe may be required when truss spans exceed 14’. </t>
  </si>
  <si>
    <t>MATERIAL: The lower section height to be specified at time of order shall be solid 19 oz. or 22 oz. polyester reinforced, fire retardant (meeting ASTM E-84 Class A rating with 25 Flame Spread and 450 Smoke Development as well as NFPA-701) and mildew resistant vinyl fabric. Seams shall be electronically welded with a full contact weld. A padded pocket shall be formed in the bottom edge of the curtain to accommodate a 1-7/8" O.D. bottom support pipe. Upper portion of curtain shall be a 9-oz vinyl coated polyester mesh. A pocket shall be formed in the top edge to accommodate a 1-7/8" O.D. top support pipe. Curtains shall stop 2" above the finish floor and can be specified all mesh, all vinyl or any combination in between.</t>
  </si>
  <si>
    <t xml:space="preserve">DRIVE/ SUPPORT STRUCTURE: The curtain shall be operated by a specially engineered curtain hoist equipped with a double worm gearbox and motor with thermal overload protection. Gearbox is filled with oil and completely sealed at the factory. The electric hoist is operated from a three-position momentary contact, dual-key safety switch. Rotary counting limit switches control the raising and lowering of the curtain. Hoist shall be prewired and come complete with twist lock plug and receptacle. The standard motor is model 4002SF, 3/4 hp, 115 volts, single phase, 60 hertz. Other motors may be used to match specific power requirements. See specific motor for exact specifications. The curtain shall be lifted by means of 1/8" galvanized aircraft cable with 2000 lb breaking strength. Lift cables shall be spaced at no greater than 10'-0" center to center. The cable shall pass through grommets spaced approximately 18” apart. Curtains above 34 ft height may use D-rings to gather and lift the fabric. Upper ends of cables to pass through steel sheave assemblies to minimize friction during operation. Cables shall be individually routed to the electric hoist through special idler pulleys as required by building conditions. Hoist cables shall terminate at the hoist in individual hoist spools. Each spool shall be custom engineered with a varying diameter to allow the curtain to raise and store into sloped, peaked or arched ceilings. </t>
  </si>
  <si>
    <t>RFP 26-0328 Scope 2 
Component 2: Demolition, Installation and Labor</t>
  </si>
  <si>
    <t>RFP 26-0273 Scope 2 Cost Summary</t>
  </si>
  <si>
    <t>RFP 26-0328 Scope 2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</si>
</sst>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1">
    <font>
      <sz val="11"/>
      <color theme="1"/>
      <name val="Calibri"/>
      <family val="2"/>
      <scheme val="minor"/>
    </font>
    <font>
      <sz val="18"/>
      <color theme="3"/>
      <name val="Calibri Light"/>
      <family val="2"/>
      <scheme val="major"/>
    </font>
    <font>
      <b/>
      <sz val="12"/>
      <color theme="1"/>
      <name val="Times New Roman"/>
      <family val="1"/>
    </font>
    <font>
      <sz val="12"/>
      <color theme="1"/>
      <name val="Times New Roman"/>
      <family val="1"/>
    </font>
    <font>
      <b/>
      <sz val="14"/>
      <color theme="0"/>
      <name val="Times New Roman"/>
      <family val="1"/>
    </font>
    <font>
      <sz val="14"/>
      <color theme="3"/>
      <name val="Calibri Light"/>
      <family val="2"/>
      <scheme val="major"/>
    </font>
    <font>
      <sz val="14"/>
      <color theme="1"/>
      <name val="Calibri"/>
      <family val="2"/>
      <scheme val="minor"/>
    </font>
    <font>
      <sz val="14"/>
      <color theme="1"/>
      <name val="Calibri Light"/>
      <family val="2"/>
      <scheme val="major"/>
    </font>
    <font>
      <sz val="11"/>
      <color theme="1"/>
      <name val="Calibri"/>
      <family val="2"/>
      <scheme val="minor"/>
    </font>
    <font>
      <b/>
      <sz val="11"/>
      <color theme="1"/>
      <name val="Calibri"/>
      <family val="2"/>
      <scheme val="minor"/>
    </font>
    <font>
      <sz val="11"/>
      <color rgb="FFFFFFFF"/>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1" fillId="0" borderId="0" applyNumberFormat="0" applyFill="0" applyBorder="0" applyAlignment="0" applyProtection="0"/>
    <xf numFmtId="44" fontId="8" fillId="0" borderId="0" applyFont="0" applyFill="0" applyBorder="0" applyAlignment="0" applyProtection="0"/>
  </cellStyleXfs>
  <cellXfs count="42">
    <xf numFmtId="0" fontId="0" fillId="0" borderId="0" xfId="0"/>
    <xf numFmtId="0" fontId="4" fillId="2" borderId="0" xfId="1" applyFont="1" applyFill="1" applyAlignment="1">
      <alignment horizontal="left"/>
    </xf>
    <xf numFmtId="0" fontId="5" fillId="2" borderId="0" xfId="1" applyFont="1" applyFill="1" applyAlignment="1">
      <alignment horizontal="center"/>
    </xf>
    <xf numFmtId="0" fontId="6" fillId="2" borderId="0" xfId="0" applyFont="1" applyFill="1"/>
    <xf numFmtId="0" fontId="6" fillId="3" borderId="0" xfId="0" applyFont="1" applyFill="1"/>
    <xf numFmtId="0" fontId="7" fillId="3" borderId="0" xfId="1" applyFont="1" applyFill="1" applyAlignment="1">
      <alignment horizontal="center"/>
    </xf>
    <xf numFmtId="0" fontId="0" fillId="0" borderId="2" xfId="0" applyBorder="1"/>
    <xf numFmtId="0" fontId="2" fillId="3" borderId="0" xfId="1" applyFont="1" applyFill="1" applyAlignment="1">
      <alignment horizontal="left"/>
    </xf>
    <xf numFmtId="0" fontId="2" fillId="0" borderId="0" xfId="0" applyFont="1"/>
    <xf numFmtId="0" fontId="3" fillId="0" borderId="0" xfId="0" applyFont="1"/>
    <xf numFmtId="0" fontId="2" fillId="4" borderId="3" xfId="0" applyFont="1" applyFill="1" applyBorder="1" applyAlignment="1">
      <alignment horizontal="center" vertical="center" wrapText="1"/>
    </xf>
    <xf numFmtId="0" fontId="2" fillId="5" borderId="4" xfId="0" applyFont="1" applyFill="1" applyBorder="1" applyAlignment="1">
      <alignment horizontal="center" vertical="center"/>
    </xf>
    <xf numFmtId="0" fontId="3" fillId="5" borderId="6" xfId="0" applyFont="1" applyFill="1" applyBorder="1" applyAlignment="1">
      <alignment horizontal="left"/>
    </xf>
    <xf numFmtId="164" fontId="3" fillId="7" borderId="1" xfId="0" applyNumberFormat="1" applyFont="1" applyFill="1" applyBorder="1"/>
    <xf numFmtId="2" fontId="3" fillId="7" borderId="1" xfId="0" applyNumberFormat="1" applyFont="1" applyFill="1" applyBorder="1" applyAlignment="1">
      <alignment horizontal="center"/>
    </xf>
    <xf numFmtId="44" fontId="3" fillId="5" borderId="1" xfId="2" applyFont="1" applyFill="1" applyBorder="1"/>
    <xf numFmtId="0" fontId="2" fillId="8" borderId="8" xfId="0" applyFont="1" applyFill="1" applyBorder="1" applyAlignment="1">
      <alignment horizontal="right"/>
    </xf>
    <xf numFmtId="44" fontId="2" fillId="8" borderId="9" xfId="0" applyNumberFormat="1" applyFont="1" applyFill="1" applyBorder="1" applyAlignment="1">
      <alignment horizontal="center"/>
    </xf>
    <xf numFmtId="44" fontId="2" fillId="8" borderId="9" xfId="2" applyFont="1" applyFill="1" applyBorder="1" applyAlignment="1">
      <alignment horizontal="center"/>
    </xf>
    <xf numFmtId="0" fontId="2" fillId="5" borderId="5" xfId="0" applyFont="1" applyFill="1" applyBorder="1" applyAlignment="1">
      <alignment horizontal="center" vertical="center"/>
    </xf>
    <xf numFmtId="44" fontId="0" fillId="0" borderId="7" xfId="2" applyFont="1" applyBorder="1"/>
    <xf numFmtId="0" fontId="2" fillId="3" borderId="8" xfId="0" applyFont="1" applyFill="1" applyBorder="1" applyAlignment="1">
      <alignment horizontal="right"/>
    </xf>
    <xf numFmtId="44" fontId="9" fillId="3" borderId="10" xfId="2" applyFont="1" applyFill="1" applyBorder="1"/>
    <xf numFmtId="0" fontId="2" fillId="9" borderId="0" xfId="0" applyFont="1" applyFill="1" applyAlignment="1">
      <alignment horizontal="left" vertical="center"/>
    </xf>
    <xf numFmtId="0" fontId="3" fillId="9" borderId="0" xfId="0" applyFont="1" applyFill="1"/>
    <xf numFmtId="0" fontId="0" fillId="9" borderId="0" xfId="0" applyFill="1"/>
    <xf numFmtId="0" fontId="2" fillId="5" borderId="0" xfId="0" applyFont="1" applyFill="1" applyAlignment="1">
      <alignment horizontal="center" vertical="center"/>
    </xf>
    <xf numFmtId="44" fontId="0" fillId="0" borderId="0" xfId="2" applyFont="1" applyBorder="1"/>
    <xf numFmtId="0" fontId="10" fillId="0" borderId="0" xfId="0" applyFont="1"/>
    <xf numFmtId="0" fontId="2" fillId="6" borderId="6" xfId="0" applyFont="1" applyFill="1" applyBorder="1" applyAlignment="1">
      <alignment horizontal="center" vertical="center"/>
    </xf>
    <xf numFmtId="6" fontId="2" fillId="6" borderId="1" xfId="2" applyNumberFormat="1" applyFont="1" applyFill="1" applyBorder="1" applyAlignment="1">
      <alignment horizontal="center" vertical="center"/>
    </xf>
    <xf numFmtId="44" fontId="3" fillId="6" borderId="1" xfId="2" applyFont="1" applyFill="1" applyBorder="1" applyAlignment="1">
      <alignment vertical="center"/>
    </xf>
    <xf numFmtId="44" fontId="3" fillId="5" borderId="7" xfId="2" applyFont="1" applyFill="1" applyBorder="1" applyAlignment="1">
      <alignment horizontal="left"/>
    </xf>
    <xf numFmtId="0" fontId="3" fillId="5" borderId="8" xfId="0" applyFont="1" applyFill="1" applyBorder="1" applyAlignment="1">
      <alignment horizontal="left"/>
    </xf>
    <xf numFmtId="44" fontId="0" fillId="0" borderId="10" xfId="2" applyFont="1" applyBorder="1"/>
    <xf numFmtId="0" fontId="2" fillId="5" borderId="4" xfId="0" applyFont="1" applyFill="1" applyBorder="1" applyAlignment="1">
      <alignment horizontal="center" vertical="center" wrapText="1"/>
    </xf>
    <xf numFmtId="0" fontId="3" fillId="5" borderId="6" xfId="0" applyFont="1" applyFill="1" applyBorder="1" applyAlignment="1">
      <alignment horizontal="left" wrapText="1"/>
    </xf>
    <xf numFmtId="2" fontId="3" fillId="0" borderId="1" xfId="0" applyNumberFormat="1" applyFont="1" applyBorder="1" applyAlignment="1">
      <alignment horizontal="center"/>
    </xf>
    <xf numFmtId="2" fontId="3" fillId="0" borderId="1" xfId="0" applyNumberFormat="1" applyFont="1" applyBorder="1" applyAlignment="1">
      <alignment horizontal="center" vertical="center"/>
    </xf>
    <xf numFmtId="164" fontId="3" fillId="7" borderId="1" xfId="0" applyNumberFormat="1" applyFont="1" applyFill="1" applyBorder="1" applyAlignment="1">
      <alignment vertical="center"/>
    </xf>
    <xf numFmtId="2" fontId="2" fillId="6" borderId="1" xfId="2" applyNumberFormat="1" applyFont="1" applyFill="1" applyBorder="1" applyAlignment="1">
      <alignment horizontal="center" vertical="center" wrapText="1"/>
    </xf>
    <xf numFmtId="2" fontId="2" fillId="6" borderId="1" xfId="2" applyNumberFormat="1" applyFont="1" applyFill="1" applyBorder="1" applyAlignment="1">
      <alignment horizontal="center" vertical="center"/>
    </xf>
  </cellXfs>
  <cellStyles count="3">
    <cellStyle name="Currency" xfId="2" builtinId="4"/>
    <cellStyle name="Normal" xfId="0" builtinId="0"/>
    <cellStyle name="Title" xfId="1" builtinId="1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showGridLines="0" tabSelected="1" zoomScaleNormal="100" workbookViewId="0">
      <selection activeCell="D20" sqref="D20"/>
    </sheetView>
  </sheetViews>
  <sheetFormatPr defaultColWidth="8.7109375" defaultRowHeight="14.45"/>
  <cols>
    <col min="1" max="1" width="71.42578125" customWidth="1"/>
    <col min="2" max="2" width="18.42578125" bestFit="1" customWidth="1"/>
    <col min="3" max="4" width="16.28515625" customWidth="1"/>
    <col min="5" max="5" width="15" customWidth="1"/>
  </cols>
  <sheetData>
    <row r="1" spans="1:7" s="3" customFormat="1" ht="18">
      <c r="A1" s="1" t="s">
        <v>0</v>
      </c>
      <c r="E1" s="2"/>
    </row>
    <row r="2" spans="1:7" s="4" customFormat="1" ht="18">
      <c r="A2" s="7" t="s">
        <v>1</v>
      </c>
      <c r="E2" s="5"/>
    </row>
    <row r="3" spans="1:7" ht="6" customHeight="1"/>
    <row r="4" spans="1:7" s="6" customFormat="1" ht="6" customHeight="1"/>
    <row r="5" spans="1:7" ht="15.6">
      <c r="A5" s="8" t="s">
        <v>2</v>
      </c>
      <c r="B5" s="9"/>
      <c r="C5" s="9"/>
      <c r="D5" s="9"/>
      <c r="E5" s="9"/>
      <c r="F5" s="9"/>
      <c r="G5" s="28" t="s">
        <v>3</v>
      </c>
    </row>
    <row r="6" spans="1:7" ht="15.6">
      <c r="A6" s="8"/>
      <c r="B6" s="9"/>
      <c r="C6" s="9"/>
      <c r="D6" s="9"/>
      <c r="E6" s="9"/>
      <c r="F6" s="9"/>
      <c r="G6" s="28" t="s">
        <v>4</v>
      </c>
    </row>
    <row r="7" spans="1:7" s="25" customFormat="1" ht="15.6">
      <c r="A7" s="23" t="s">
        <v>5</v>
      </c>
      <c r="B7" s="24"/>
      <c r="C7" s="24"/>
      <c r="D7" s="24"/>
      <c r="E7" s="24"/>
      <c r="F7" s="24"/>
    </row>
    <row r="8" spans="1:7" ht="16.149999999999999" thickBot="1">
      <c r="A8" s="8"/>
      <c r="B8" s="9"/>
      <c r="C8" s="9"/>
      <c r="D8" s="9"/>
      <c r="E8" s="9"/>
      <c r="F8" s="9"/>
      <c r="G8" s="28"/>
    </row>
    <row r="9" spans="1:7" ht="15.6">
      <c r="A9" s="10" t="s">
        <v>6</v>
      </c>
      <c r="B9" s="19" t="s">
        <v>7</v>
      </c>
      <c r="C9" s="9"/>
      <c r="D9" s="9"/>
      <c r="E9" s="9"/>
      <c r="F9" s="9"/>
      <c r="G9" s="28"/>
    </row>
    <row r="10" spans="1:7" ht="15.6">
      <c r="A10" s="12" t="str">
        <f>+A40</f>
        <v>RFP 26-0328 Scope 1 Cost</v>
      </c>
      <c r="B10" s="32">
        <f>+B40</f>
        <v>0</v>
      </c>
      <c r="C10" s="9"/>
      <c r="D10" s="9"/>
      <c r="E10" s="9"/>
      <c r="F10" s="9"/>
      <c r="G10" s="28"/>
    </row>
    <row r="11" spans="1:7" ht="15.6">
      <c r="A11" s="12" t="str">
        <f>+A64</f>
        <v>RFP 26-0328 Scope 2 Cost</v>
      </c>
      <c r="B11" s="32">
        <f>+B64</f>
        <v>0</v>
      </c>
      <c r="C11" s="9"/>
      <c r="D11" s="9"/>
      <c r="E11" s="9"/>
      <c r="F11" s="9"/>
      <c r="G11" s="28"/>
    </row>
    <row r="12" spans="1:7" ht="16.149999999999999" thickBot="1">
      <c r="A12" s="33" t="s">
        <v>6</v>
      </c>
      <c r="B12" s="34">
        <f>+SUM(B10:B11)</f>
        <v>0</v>
      </c>
      <c r="C12" s="9"/>
      <c r="D12" s="9"/>
      <c r="E12" s="9"/>
      <c r="F12" s="9"/>
      <c r="G12" s="28"/>
    </row>
    <row r="13" spans="1:7" ht="15.6">
      <c r="A13" s="8"/>
      <c r="B13" s="9"/>
      <c r="C13" s="9"/>
      <c r="D13" s="9"/>
      <c r="E13" s="9"/>
      <c r="F13" s="9"/>
      <c r="G13" s="28"/>
    </row>
    <row r="14" spans="1:7" s="25" customFormat="1" ht="15.6">
      <c r="A14" s="23" t="s">
        <v>8</v>
      </c>
      <c r="B14" s="24"/>
      <c r="C14" s="24"/>
      <c r="D14" s="24"/>
      <c r="E14" s="24"/>
      <c r="F14" s="24"/>
    </row>
    <row r="15" spans="1:7" ht="16.149999999999999" thickBot="1">
      <c r="A15" s="8"/>
      <c r="B15" s="9"/>
      <c r="C15" s="9"/>
      <c r="D15" s="9"/>
      <c r="E15" s="9"/>
      <c r="F15" s="9"/>
    </row>
    <row r="16" spans="1:7" ht="31.15">
      <c r="A16" s="10" t="s">
        <v>9</v>
      </c>
      <c r="B16" s="35" t="s">
        <v>10</v>
      </c>
      <c r="C16" s="35" t="s">
        <v>11</v>
      </c>
      <c r="D16" s="11" t="s">
        <v>7</v>
      </c>
      <c r="F16" s="9"/>
    </row>
    <row r="17" spans="1:6" ht="15.6">
      <c r="A17" s="29" t="s">
        <v>12</v>
      </c>
      <c r="B17" s="40">
        <v>20</v>
      </c>
      <c r="C17" s="30">
        <v>35</v>
      </c>
      <c r="D17" s="31">
        <f>35*20</f>
        <v>700</v>
      </c>
      <c r="E17" s="9"/>
    </row>
    <row r="18" spans="1:6" ht="30.75">
      <c r="A18" s="36" t="s">
        <v>13</v>
      </c>
      <c r="B18" s="37" t="s">
        <v>14</v>
      </c>
      <c r="C18" s="13"/>
      <c r="D18" s="15">
        <f>IFERROR(B18*C18,0)</f>
        <v>0</v>
      </c>
      <c r="F18" s="9"/>
    </row>
    <row r="19" spans="1:6" ht="15.6">
      <c r="A19" s="12" t="s">
        <v>15</v>
      </c>
      <c r="B19" s="37" t="s">
        <v>14</v>
      </c>
      <c r="C19" s="13"/>
      <c r="D19" s="15">
        <f>IFERROR(B19*C19,0)</f>
        <v>0</v>
      </c>
      <c r="F19" s="9"/>
    </row>
    <row r="20" spans="1:6" ht="15.75">
      <c r="A20" s="12" t="s">
        <v>16</v>
      </c>
      <c r="B20" s="37" t="s">
        <v>14</v>
      </c>
      <c r="C20" s="13"/>
      <c r="D20" s="15">
        <f>IFERROR(B20*C20,0)</f>
        <v>0</v>
      </c>
      <c r="F20" s="9"/>
    </row>
    <row r="21" spans="1:6" ht="15.6">
      <c r="A21" s="12" t="s">
        <v>17</v>
      </c>
      <c r="B21" s="37" t="s">
        <v>14</v>
      </c>
      <c r="C21" s="13"/>
      <c r="D21" s="15">
        <f>IFERROR(B21*C21,0)</f>
        <v>0</v>
      </c>
      <c r="F21" s="9"/>
    </row>
    <row r="22" spans="1:6" ht="15.6">
      <c r="A22" s="12" t="s">
        <v>18</v>
      </c>
      <c r="B22" s="37" t="s">
        <v>14</v>
      </c>
      <c r="C22" s="13"/>
      <c r="D22" s="15">
        <f>IFERROR(B22*C22,0)</f>
        <v>0</v>
      </c>
      <c r="F22" s="9"/>
    </row>
    <row r="23" spans="1:6" ht="15.6">
      <c r="A23" s="12" t="s">
        <v>19</v>
      </c>
      <c r="B23" s="37" t="s">
        <v>14</v>
      </c>
      <c r="C23" s="13"/>
      <c r="D23" s="15">
        <f>IFERROR(B23*C23,0)</f>
        <v>0</v>
      </c>
      <c r="F23" s="9"/>
    </row>
    <row r="24" spans="1:6" ht="15.6">
      <c r="A24" s="12" t="s">
        <v>20</v>
      </c>
      <c r="B24" s="14"/>
      <c r="C24" s="13"/>
      <c r="D24" s="15">
        <f>IFERROR(B24*C24,0)</f>
        <v>0</v>
      </c>
      <c r="F24" s="9"/>
    </row>
    <row r="25" spans="1:6" ht="16.149999999999999" thickBot="1">
      <c r="A25" s="16" t="s">
        <v>21</v>
      </c>
      <c r="B25" s="17"/>
      <c r="C25" s="17"/>
      <c r="D25" s="18">
        <f>+SUM(D18:D24)</f>
        <v>0</v>
      </c>
      <c r="F25" s="9"/>
    </row>
    <row r="26" spans="1:6" ht="16.149999999999999" thickBot="1">
      <c r="A26" s="9"/>
      <c r="B26" s="9"/>
      <c r="C26" s="9"/>
      <c r="D26" s="9"/>
      <c r="E26" s="9"/>
      <c r="F26" s="9"/>
    </row>
    <row r="27" spans="1:6" ht="31.15">
      <c r="A27" s="10" t="s">
        <v>22</v>
      </c>
      <c r="B27" s="35" t="s">
        <v>23</v>
      </c>
      <c r="C27" s="35" t="s">
        <v>24</v>
      </c>
      <c r="D27" s="35" t="s">
        <v>11</v>
      </c>
      <c r="E27" s="11" t="s">
        <v>25</v>
      </c>
      <c r="F27" s="9"/>
    </row>
    <row r="28" spans="1:6" ht="15.6">
      <c r="A28" s="29" t="s">
        <v>12</v>
      </c>
      <c r="B28" s="40" t="s">
        <v>26</v>
      </c>
      <c r="C28" s="41">
        <v>35</v>
      </c>
      <c r="D28" s="30">
        <v>35</v>
      </c>
      <c r="E28" s="31">
        <f>+C28*D28</f>
        <v>1225</v>
      </c>
      <c r="F28" s="9"/>
    </row>
    <row r="29" spans="1:6" ht="15.6">
      <c r="A29" s="12" t="s">
        <v>27</v>
      </c>
      <c r="B29" s="13"/>
      <c r="C29" s="13"/>
      <c r="D29" s="13"/>
      <c r="E29" s="15">
        <f>+C29*D29</f>
        <v>0</v>
      </c>
      <c r="F29" s="9"/>
    </row>
    <row r="30" spans="1:6" ht="15.6">
      <c r="A30" s="12" t="s">
        <v>28</v>
      </c>
      <c r="B30" s="13"/>
      <c r="C30" s="13"/>
      <c r="D30" s="13"/>
      <c r="E30" s="15">
        <f t="shared" ref="E30:E34" si="0">+C30*D30</f>
        <v>0</v>
      </c>
      <c r="F30" s="9"/>
    </row>
    <row r="31" spans="1:6" ht="15.6">
      <c r="A31" s="12" t="s">
        <v>29</v>
      </c>
      <c r="B31" s="13"/>
      <c r="C31" s="13"/>
      <c r="D31" s="13"/>
      <c r="E31" s="15">
        <f t="shared" si="0"/>
        <v>0</v>
      </c>
      <c r="F31" s="9"/>
    </row>
    <row r="32" spans="1:6" ht="15.6">
      <c r="A32" s="12" t="s">
        <v>30</v>
      </c>
      <c r="B32" s="13"/>
      <c r="C32" s="13"/>
      <c r="D32" s="13"/>
      <c r="E32" s="15">
        <f t="shared" si="0"/>
        <v>0</v>
      </c>
      <c r="F32" s="9"/>
    </row>
    <row r="33" spans="1:6" ht="15.6">
      <c r="A33" s="12" t="s">
        <v>31</v>
      </c>
      <c r="B33" s="13"/>
      <c r="C33" s="13"/>
      <c r="D33" s="13"/>
      <c r="E33" s="15">
        <f t="shared" si="0"/>
        <v>0</v>
      </c>
      <c r="F33" s="9"/>
    </row>
    <row r="34" spans="1:6" ht="15.6">
      <c r="A34" s="12" t="s">
        <v>20</v>
      </c>
      <c r="B34" s="13"/>
      <c r="C34" s="13"/>
      <c r="D34" s="13"/>
      <c r="E34" s="15">
        <f t="shared" si="0"/>
        <v>0</v>
      </c>
      <c r="F34" s="9"/>
    </row>
    <row r="35" spans="1:6" ht="16.149999999999999" thickBot="1">
      <c r="A35" s="16" t="s">
        <v>32</v>
      </c>
      <c r="B35" s="17"/>
      <c r="C35" s="17"/>
      <c r="D35" s="17"/>
      <c r="E35" s="18">
        <f>+SUM(E29:E34)</f>
        <v>0</v>
      </c>
      <c r="F35" s="9"/>
    </row>
    <row r="36" spans="1:6" ht="16.149999999999999" thickBot="1">
      <c r="A36" s="9"/>
      <c r="B36" s="9"/>
      <c r="C36" s="9"/>
      <c r="D36" s="9"/>
      <c r="E36" s="9"/>
      <c r="F36" s="9"/>
    </row>
    <row r="37" spans="1:6" ht="15.6">
      <c r="A37" s="10" t="s">
        <v>33</v>
      </c>
      <c r="B37" s="19" t="s">
        <v>7</v>
      </c>
      <c r="C37" s="26"/>
      <c r="D37" s="26"/>
      <c r="E37" s="9"/>
      <c r="F37" s="9"/>
    </row>
    <row r="38" spans="1:6" ht="15.6">
      <c r="A38" s="12" t="str">
        <f>+A16</f>
        <v>RFP 26-0328 Scope 1 
Component 1: Materials</v>
      </c>
      <c r="B38" s="20">
        <f>+D25</f>
        <v>0</v>
      </c>
      <c r="C38" s="27"/>
      <c r="D38" s="27"/>
    </row>
    <row r="39" spans="1:6" ht="15.6">
      <c r="A39" s="12" t="str">
        <f>+A27</f>
        <v>RFP 26-0328 Scope 1 
Component 2: Demolition, Installation and Labor</v>
      </c>
      <c r="B39" s="20">
        <f>+E35</f>
        <v>0</v>
      </c>
      <c r="C39" s="27"/>
      <c r="D39" s="27"/>
    </row>
    <row r="40" spans="1:6" ht="16.149999999999999" thickBot="1">
      <c r="A40" s="21" t="s">
        <v>34</v>
      </c>
      <c r="B40" s="22">
        <f>+SUM(B38:B39)</f>
        <v>0</v>
      </c>
    </row>
    <row r="42" spans="1:6" s="25" customFormat="1" ht="15.6">
      <c r="A42" s="23" t="s">
        <v>35</v>
      </c>
      <c r="B42" s="24"/>
      <c r="C42" s="24"/>
      <c r="D42" s="24"/>
      <c r="E42" s="24"/>
      <c r="F42" s="24"/>
    </row>
    <row r="43" spans="1:6" ht="16.149999999999999" thickBot="1">
      <c r="A43" s="8"/>
      <c r="B43" s="9"/>
      <c r="C43" s="9"/>
      <c r="D43" s="9"/>
      <c r="E43" s="9"/>
      <c r="F43" s="9"/>
    </row>
    <row r="44" spans="1:6" ht="31.15">
      <c r="A44" s="10" t="s">
        <v>36</v>
      </c>
      <c r="B44" s="35" t="s">
        <v>10</v>
      </c>
      <c r="C44" s="35" t="s">
        <v>11</v>
      </c>
      <c r="D44" s="11" t="s">
        <v>25</v>
      </c>
      <c r="E44" s="9"/>
    </row>
    <row r="45" spans="1:6" ht="15.6">
      <c r="A45" s="29" t="s">
        <v>12</v>
      </c>
      <c r="B45" s="40">
        <v>20</v>
      </c>
      <c r="C45" s="30">
        <v>35</v>
      </c>
      <c r="D45" s="31">
        <f>35*20</f>
        <v>700</v>
      </c>
      <c r="E45" s="9"/>
    </row>
    <row r="46" spans="1:6" ht="62.45">
      <c r="A46" s="36" t="s">
        <v>37</v>
      </c>
      <c r="B46" s="38">
        <v>2</v>
      </c>
      <c r="C46" s="39"/>
      <c r="D46" s="15">
        <f>+B46*C46</f>
        <v>0</v>
      </c>
      <c r="E46" s="9"/>
    </row>
    <row r="47" spans="1:6" ht="156">
      <c r="A47" s="36" t="s">
        <v>38</v>
      </c>
      <c r="B47" s="38">
        <v>2</v>
      </c>
      <c r="C47" s="39"/>
      <c r="D47" s="15">
        <f t="shared" ref="D47:D49" si="1">+B47*C47</f>
        <v>0</v>
      </c>
      <c r="E47" s="9"/>
    </row>
    <row r="48" spans="1:6" ht="312">
      <c r="A48" s="36" t="s">
        <v>39</v>
      </c>
      <c r="B48" s="38">
        <v>2</v>
      </c>
      <c r="C48" s="39"/>
      <c r="D48" s="15">
        <f t="shared" si="1"/>
        <v>0</v>
      </c>
      <c r="E48" s="9"/>
    </row>
    <row r="49" spans="1:6" ht="15.6">
      <c r="A49" s="12" t="s">
        <v>20</v>
      </c>
      <c r="B49" s="39"/>
      <c r="C49" s="39"/>
      <c r="D49" s="15">
        <f t="shared" si="1"/>
        <v>0</v>
      </c>
      <c r="E49" s="9"/>
    </row>
    <row r="50" spans="1:6" ht="16.149999999999999" thickBot="1">
      <c r="A50" s="16" t="s">
        <v>21</v>
      </c>
      <c r="B50" s="17"/>
      <c r="C50" s="17"/>
      <c r="D50" s="18">
        <f>+SUM(D46:D49)</f>
        <v>0</v>
      </c>
      <c r="E50" s="9"/>
    </row>
    <row r="51" spans="1:6" ht="16.149999999999999" thickBot="1">
      <c r="A51" s="9"/>
      <c r="B51" s="9"/>
      <c r="C51" s="9"/>
      <c r="D51" s="9"/>
      <c r="E51" s="9"/>
      <c r="F51" s="9"/>
    </row>
    <row r="52" spans="1:6" ht="31.15">
      <c r="A52" s="10" t="s">
        <v>40</v>
      </c>
      <c r="B52" s="35" t="s">
        <v>23</v>
      </c>
      <c r="C52" s="35" t="s">
        <v>24</v>
      </c>
      <c r="D52" s="35" t="s">
        <v>11</v>
      </c>
      <c r="E52" s="11" t="s">
        <v>25</v>
      </c>
      <c r="F52" s="9"/>
    </row>
    <row r="53" spans="1:6" ht="15.6">
      <c r="A53" s="29" t="s">
        <v>12</v>
      </c>
      <c r="B53" s="40" t="s">
        <v>26</v>
      </c>
      <c r="C53" s="41">
        <v>35</v>
      </c>
      <c r="D53" s="30">
        <v>35</v>
      </c>
      <c r="E53" s="31">
        <f>+C53*D53</f>
        <v>1225</v>
      </c>
      <c r="F53" s="9"/>
    </row>
    <row r="54" spans="1:6" ht="15.6">
      <c r="A54" s="12" t="s">
        <v>27</v>
      </c>
      <c r="B54" s="13"/>
      <c r="C54" s="13"/>
      <c r="D54" s="13"/>
      <c r="E54" s="15">
        <f>+C54*D54</f>
        <v>0</v>
      </c>
      <c r="F54" s="9"/>
    </row>
    <row r="55" spans="1:6" ht="15.6">
      <c r="A55" s="12" t="s">
        <v>28</v>
      </c>
      <c r="B55" s="13"/>
      <c r="C55" s="13"/>
      <c r="D55" s="13"/>
      <c r="E55" s="15">
        <f t="shared" ref="E55:E58" si="2">+C55*D55</f>
        <v>0</v>
      </c>
      <c r="F55" s="9"/>
    </row>
    <row r="56" spans="1:6" ht="15.6">
      <c r="A56" s="12" t="s">
        <v>29</v>
      </c>
      <c r="B56" s="13"/>
      <c r="C56" s="13"/>
      <c r="D56" s="13"/>
      <c r="E56" s="15">
        <f t="shared" si="2"/>
        <v>0</v>
      </c>
      <c r="F56" s="9"/>
    </row>
    <row r="57" spans="1:6" ht="15.6">
      <c r="A57" s="12" t="s">
        <v>31</v>
      </c>
      <c r="B57" s="13"/>
      <c r="C57" s="13"/>
      <c r="D57" s="13"/>
      <c r="E57" s="15">
        <f t="shared" si="2"/>
        <v>0</v>
      </c>
      <c r="F57" s="9"/>
    </row>
    <row r="58" spans="1:6" ht="15.6">
      <c r="A58" s="12" t="s">
        <v>20</v>
      </c>
      <c r="B58" s="13"/>
      <c r="C58" s="13"/>
      <c r="D58" s="13"/>
      <c r="E58" s="15">
        <f t="shared" si="2"/>
        <v>0</v>
      </c>
      <c r="F58" s="9"/>
    </row>
    <row r="59" spans="1:6" ht="16.149999999999999" thickBot="1">
      <c r="A59" s="16" t="s">
        <v>32</v>
      </c>
      <c r="B59" s="17"/>
      <c r="C59" s="17"/>
      <c r="D59" s="17"/>
      <c r="E59" s="18">
        <f>+SUM(E54:E58)</f>
        <v>0</v>
      </c>
      <c r="F59" s="9"/>
    </row>
    <row r="60" spans="1:6" ht="16.149999999999999" thickBot="1">
      <c r="A60" s="9"/>
      <c r="B60" s="9"/>
      <c r="C60" s="9"/>
      <c r="D60" s="9"/>
      <c r="E60" s="9"/>
      <c r="F60" s="9"/>
    </row>
    <row r="61" spans="1:6" ht="15.6">
      <c r="A61" s="10" t="s">
        <v>41</v>
      </c>
      <c r="B61" s="19" t="s">
        <v>7</v>
      </c>
      <c r="C61" s="26"/>
      <c r="D61" s="26"/>
      <c r="E61" s="9"/>
      <c r="F61" s="9"/>
    </row>
    <row r="62" spans="1:6" ht="15.6">
      <c r="A62" s="12" t="str">
        <f>+A44</f>
        <v>RFP 26-0328 Scope 2
Component 1: Materials</v>
      </c>
      <c r="B62" s="20">
        <f>+D50</f>
        <v>0</v>
      </c>
      <c r="C62" s="27"/>
      <c r="D62" s="27"/>
    </row>
    <row r="63" spans="1:6" ht="15.6">
      <c r="A63" s="12" t="str">
        <f>+A52</f>
        <v>RFP 26-0328 Scope 2 
Component 2: Demolition, Installation and Labor</v>
      </c>
      <c r="B63" s="20">
        <f>+E59</f>
        <v>0</v>
      </c>
      <c r="C63" s="27"/>
      <c r="D63" s="27"/>
    </row>
    <row r="64" spans="1:6" ht="16.149999999999999" thickBot="1">
      <c r="A64" s="21" t="s">
        <v>42</v>
      </c>
      <c r="B64" s="22">
        <f>+SUM(B62:B63)</f>
        <v>0</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escription xmlns="2d1f675c-0cd3-4e03-b948-b6b708a18361" xsi:nil="true"/>
    <_ip_UnifiedCompliancePolicyProperties xmlns="http://schemas.microsoft.com/sharepoint/v3" xsi:nil="true"/>
    <lcf76f155ced4ddcb4097134ff3c332f xmlns="2d1f675c-0cd3-4e03-b948-b6b708a18361">
      <Terms xmlns="http://schemas.microsoft.com/office/infopath/2007/PartnerControls"/>
    </lcf76f155ced4ddcb4097134ff3c332f>
    <TaxCatchAll xmlns="a268c672-8ce3-4c97-8894-ae42d900b4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B055C682662B438F96AB88A81D0DFD" ma:contentTypeVersion="21" ma:contentTypeDescription="Create a new document." ma:contentTypeScope="" ma:versionID="0c54813ec8ed46063dfd8326c221fca7">
  <xsd:schema xmlns:xsd="http://www.w3.org/2001/XMLSchema" xmlns:xs="http://www.w3.org/2001/XMLSchema" xmlns:p="http://schemas.microsoft.com/office/2006/metadata/properties" xmlns:ns1="http://schemas.microsoft.com/sharepoint/v3" xmlns:ns2="2a876b59-f5b2-4e83-a7e7-dcb053da59a8" xmlns:ns3="2d1f675c-0cd3-4e03-b948-b6b708a18361" xmlns:ns4="a268c672-8ce3-4c97-8894-ae42d900b408" targetNamespace="http://schemas.microsoft.com/office/2006/metadata/properties" ma:root="true" ma:fieldsID="125ab0ff6a4b26db3f27ba6a65408c95" ns1:_="" ns2:_="" ns3:_="" ns4:_="">
    <xsd:import namespace="http://schemas.microsoft.com/sharepoint/v3"/>
    <xsd:import namespace="2a876b59-f5b2-4e83-a7e7-dcb053da59a8"/>
    <xsd:import namespace="2d1f675c-0cd3-4e03-b948-b6b708a18361"/>
    <xsd:import namespace="a268c672-8ce3-4c97-8894-ae42d900b4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Description" minOccurs="0"/>
                <xsd:element ref="ns1:_ip_UnifiedCompliancePolicyProperties" minOccurs="0"/>
                <xsd:element ref="ns1:_ip_UnifiedCompliancePolicyUIAc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76b59-f5b2-4e83-a7e7-dcb053da59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1f675c-0cd3-4e03-b948-b6b708a183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Description" ma:index="20" nillable="true" ma:displayName="Description " ma:description="KickUP" ma:format="Dropdown" ma:internalName="Description">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4e1bc2a-63dd-4659-91e2-16fcf4b484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68c672-8ce3-4c97-8894-ae42d900b40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3e286f7e-9717-4804-a284-979f48a75d5f}" ma:internalName="TaxCatchAll" ma:showField="CatchAllData" ma:web="2a876b59-f5b2-4e83-a7e7-dcb053da5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197B7-DE84-4384-8512-EAD208D73EC7}"/>
</file>

<file path=customXml/itemProps2.xml><?xml version="1.0" encoding="utf-8"?>
<ds:datastoreItem xmlns:ds="http://schemas.openxmlformats.org/officeDocument/2006/customXml" ds:itemID="{7A2D15DB-B4A0-4F2E-A187-2FA9D1B7F065}"/>
</file>

<file path=customXml/itemProps3.xml><?xml version="1.0" encoding="utf-8"?>
<ds:datastoreItem xmlns:ds="http://schemas.openxmlformats.org/officeDocument/2006/customXml" ds:itemID="{1FBB7982-B635-4A62-8C55-8DED73C02937}"/>
</file>

<file path=docProps/app.xml><?xml version="1.0" encoding="utf-8"?>
<Properties xmlns="http://schemas.openxmlformats.org/officeDocument/2006/extended-properties" xmlns:vt="http://schemas.openxmlformats.org/officeDocument/2006/docPropsVTypes">
  <Application>Microsoft Excel Online</Application>
  <Manager/>
  <Company>Detroit Public Schools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Detroit Public Schools</dc:creator>
  <cp:keywords/>
  <dc:description/>
  <cp:lastModifiedBy>Robert Harvey</cp:lastModifiedBy>
  <cp:revision/>
  <dcterms:created xsi:type="dcterms:W3CDTF">2018-04-10T13:10:04Z</dcterms:created>
  <dcterms:modified xsi:type="dcterms:W3CDTF">2026-05-26T20:49:36Z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0x0101008FB055C682662B438F96AB88A81D0DFD</vt:lpwstr>
  </property>
  <property fmtid="{D5CDD505-2E9C-101B-9397-08002B2CF9AE}" pid="3" name="MediaServiceImageTags">
    <vt:lpwstr/>
  </property>
</Properties>
</file>